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2\001 2022 JANEIRO\"/>
    </mc:Choice>
  </mc:AlternateContent>
  <xr:revisionPtr revIDLastSave="0" documentId="13_ncr:1_{848D3176-75B2-4EAF-A87E-009F9F2F3033}" xr6:coauthVersionLast="45" xr6:coauthVersionMax="45" xr10:uidLastSave="{00000000-0000-0000-0000-000000000000}"/>
  <bookViews>
    <workbookView xWindow="23880" yWindow="-120" windowWidth="24240" windowHeight="131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" l="1"/>
  <c r="B65" i="5"/>
  <c r="B64" i="5"/>
  <c r="B62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B49" i="5"/>
  <c r="B41" i="5"/>
  <c r="B39" i="5"/>
  <c r="B38" i="5"/>
  <c r="B35" i="5"/>
  <c r="B31" i="5"/>
  <c r="O65" i="5" l="1"/>
  <c r="O58" i="5" l="1"/>
  <c r="O59" i="5"/>
  <c r="O60" i="5"/>
  <c r="O61" i="5"/>
  <c r="O62" i="5"/>
  <c r="O63" i="5"/>
  <c r="O64" i="5"/>
  <c r="O66" i="5"/>
  <c r="O67" i="5"/>
  <c r="O5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O71" i="5"/>
  <c r="O69" i="5" s="1"/>
  <c r="C69" i="5"/>
  <c r="B69" i="5"/>
  <c r="C54" i="5"/>
  <c r="B54" i="5"/>
  <c r="C27" i="5"/>
  <c r="B27" i="5"/>
  <c r="C5" i="5"/>
  <c r="B5" i="5"/>
  <c r="B73" i="5" l="1"/>
  <c r="O27" i="5"/>
  <c r="C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<sst xmlns="http://schemas.openxmlformats.org/spreadsheetml/2006/main" count="122" uniqueCount="76">
  <si>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</si>
  <si>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</si>
  <si>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</si>
  <si>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</si>
  <si>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</si>
  <si>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</si>
  <si>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</si>
  <si>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</si>
  <si>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</si>
  <si>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</si>
  <si>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</si>
  <si>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</si>
  <si>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</si>
  <si>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</si>
  <si>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</si>
  <si>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</si>
  <si>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</si>
  <si>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</si>
  <si>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</si>
  <si>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</si>
  <si>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</si>
  <si>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</si>
  <si>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</si>
  <si>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</si>
  <si>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</si>
  <si>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</si>
  <si>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</si>
  <si>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</si>
  <si>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</si>
  <si>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</si>
  <si>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</si>
  <si>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</si>
  <si>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</si>
  <si>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</si>
  <si>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</si>
  <si>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</si>
  <si>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</si>
  <si>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</si>
  <si>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</si>
  <si>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</si>
  <si>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</si>
  <si>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</si>
  <si>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</si>
  <si>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</si>
  <si>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</si>
  <si>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</si>
  <si>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</si>
  <si>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</si>
  <si>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</si>
  <si>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</si>
  <si>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</si>
  <si>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</si>
  <si>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</si>
  <si>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</si>
  <si>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</si>
  <si>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</si>
  <si>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</si>
  <si>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</si>
  <si>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</si>
  <si>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</si>
  <si>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</si>
  <si>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</si>
  <si>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</si>
  <si>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</si>
  <si>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</si>
  <si>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</si>
  <si>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</si>
  <si>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</si>
  <si>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</si>
  <si>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</si>
  <si>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</si>
  <si>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</si>
  <si>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</si>
  <si>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</si>
  <si>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4.2.2022</t>
  </si>
  <si>
    <t>6.1.3. Detalhamento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</si>
</sst>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Protection="1"/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7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"/>
  <sheetViews>
    <sheetView tabSelected="1" zoomScale="120" zoomScaleNormal="120" workbookViewId="0">
      <selection activeCell="A2" sqref="A2"/>
    </sheetView>
  </sheetViews>
  <sheetFormatPr defaultRowHeight="17.45" customHeight="1" x14ac:dyDescent="0.25"/>
  <cols>
    <col min="1" max="1" width="38.85546875" style="4" customWidth="1"/>
    <col min="2" max="2" width="11.7109375" style="4" bestFit="1" customWidth="1"/>
    <col min="3" max="14" width="8.7109375" style="4" customWidth="1"/>
    <col min="15" max="15" width="9.42578125" style="4" bestFit="1" customWidth="1"/>
    <col min="16" max="16384" width="9.140625" style="4"/>
  </cols>
  <sheetData>
    <row r="1" spans="1:15" ht="17.45" customHeight="1" x14ac:dyDescent="0.3">
      <c r="A1" s="3" t="s">
        <v>75</v>
      </c>
    </row>
    <row r="3" spans="1:15" s="6" customFormat="1" ht="35.1" customHeight="1" x14ac:dyDescent="0.25">
      <c r="A3" s="5" t="s">
        <v>0</v>
      </c>
      <c r="B3" s="5" t="s">
        <v>2</v>
      </c>
      <c r="C3" s="49" t="s">
        <v>47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8" customFormat="1" ht="25.5" x14ac:dyDescent="0.25">
      <c r="A4" s="5" t="s">
        <v>1</v>
      </c>
      <c r="B4" s="5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48</v>
      </c>
    </row>
    <row r="5" spans="1:15" s="8" customFormat="1" ht="17.45" customHeight="1" x14ac:dyDescent="0.25">
      <c r="A5" s="5"/>
      <c r="B5" s="9">
        <f>SUM(B8:B23)</f>
        <v>0</v>
      </c>
      <c r="C5" s="10">
        <f>SUM(C8:C23)</f>
        <v>0</v>
      </c>
      <c r="D5" s="10">
        <f>SUM(D8:D23)</f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f t="shared" ref="O5" si="0">SUM(O8:O23)</f>
        <v>0</v>
      </c>
    </row>
    <row r="6" spans="1:15" s="15" customFormat="1" ht="17.4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7.45" customHeight="1" x14ac:dyDescent="0.25">
      <c r="A7" s="50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s="18" customFormat="1" ht="17.45" customHeight="1" x14ac:dyDescent="0.25">
      <c r="A8" s="16" t="s">
        <v>18</v>
      </c>
      <c r="B8" s="17">
        <v>0</v>
      </c>
      <c r="C8" s="17">
        <v>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>SUM(C8:N8)</f>
        <v>0</v>
      </c>
    </row>
    <row r="9" spans="1:15" s="18" customFormat="1" ht="17.45" customHeight="1" x14ac:dyDescent="0.25">
      <c r="A9" s="16" t="s">
        <v>19</v>
      </c>
      <c r="B9" s="17">
        <v>0</v>
      </c>
      <c r="C9" s="17"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ref="O9:O23" si="1">SUM(C9:N9)</f>
        <v>0</v>
      </c>
    </row>
    <row r="10" spans="1:15" s="18" customFormat="1" ht="17.45" customHeight="1" x14ac:dyDescent="0.25">
      <c r="A10" s="16" t="s">
        <v>20</v>
      </c>
      <c r="B10" s="17">
        <v>0</v>
      </c>
      <c r="C10" s="17"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 x14ac:dyDescent="0.25">
      <c r="A11" s="16" t="s">
        <v>49</v>
      </c>
      <c r="B11" s="17">
        <v>0</v>
      </c>
      <c r="C11" s="17"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 x14ac:dyDescent="0.25">
      <c r="A12" s="16" t="s">
        <v>21</v>
      </c>
      <c r="B12" s="17">
        <v>0</v>
      </c>
      <c r="C12" s="17">
        <v>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45" customHeight="1" x14ac:dyDescent="0.25">
      <c r="A13" s="16" t="s">
        <v>50</v>
      </c>
      <c r="B13" s="17">
        <v>0</v>
      </c>
      <c r="C13" s="17"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25" customHeight="1" x14ac:dyDescent="0.25">
      <c r="A14" s="16" t="s">
        <v>22</v>
      </c>
      <c r="B14" s="17">
        <v>0</v>
      </c>
      <c r="C14" s="17"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 x14ac:dyDescent="0.25">
      <c r="A15" s="16" t="s">
        <v>23</v>
      </c>
      <c r="B15" s="17">
        <v>0</v>
      </c>
      <c r="C15" s="17"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 x14ac:dyDescent="0.25">
      <c r="A16" s="16" t="s">
        <v>24</v>
      </c>
      <c r="B16" s="17">
        <v>0</v>
      </c>
      <c r="C16" s="17"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si="1"/>
        <v>0</v>
      </c>
    </row>
    <row r="17" spans="1:15" s="21" customFormat="1" ht="17.45" customHeight="1" x14ac:dyDescent="0.25">
      <c r="A17" s="19" t="s">
        <v>51</v>
      </c>
      <c r="B17" s="20">
        <v>0</v>
      </c>
      <c r="C17" s="20"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7">
        <f t="shared" si="1"/>
        <v>0</v>
      </c>
    </row>
    <row r="18" spans="1:15" s="21" customFormat="1" ht="17.45" customHeight="1" x14ac:dyDescent="0.25">
      <c r="A18" s="19" t="s">
        <v>52</v>
      </c>
      <c r="B18" s="20">
        <v>0</v>
      </c>
      <c r="C18" s="20"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7">
        <f t="shared" si="1"/>
        <v>0</v>
      </c>
    </row>
    <row r="19" spans="1:15" s="21" customFormat="1" ht="17.45" customHeight="1" x14ac:dyDescent="0.25">
      <c r="A19" s="19" t="s">
        <v>53</v>
      </c>
      <c r="B19" s="20">
        <v>0</v>
      </c>
      <c r="C19" s="20"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7">
        <f t="shared" si="1"/>
        <v>0</v>
      </c>
    </row>
    <row r="20" spans="1:15" s="21" customFormat="1" ht="17.45" customHeight="1" x14ac:dyDescent="0.25">
      <c r="A20" s="19" t="s">
        <v>54</v>
      </c>
      <c r="B20" s="20">
        <v>0</v>
      </c>
      <c r="C20" s="20"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7">
        <f t="shared" si="1"/>
        <v>0</v>
      </c>
    </row>
    <row r="21" spans="1:15" s="18" customFormat="1" ht="17.45" customHeight="1" x14ac:dyDescent="0.25">
      <c r="A21" s="16" t="s">
        <v>25</v>
      </c>
      <c r="B21" s="17">
        <v>0</v>
      </c>
      <c r="C21" s="17"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1"/>
        <v>0</v>
      </c>
    </row>
    <row r="22" spans="1:15" s="18" customFormat="1" ht="17.45" customHeight="1" x14ac:dyDescent="0.25">
      <c r="A22" s="16" t="s">
        <v>26</v>
      </c>
      <c r="B22" s="17">
        <v>0</v>
      </c>
      <c r="C22" s="17"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1"/>
        <v>0</v>
      </c>
    </row>
    <row r="23" spans="1:15" s="18" customFormat="1" ht="17.45" customHeight="1" x14ac:dyDescent="0.25">
      <c r="A23" s="16" t="s">
        <v>27</v>
      </c>
      <c r="B23" s="17">
        <v>0</v>
      </c>
      <c r="C23" s="17"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1"/>
        <v>0</v>
      </c>
    </row>
    <row r="24" spans="1:15" s="23" customFormat="1" ht="17.45" customHeight="1" x14ac:dyDescent="0.25">
      <c r="A24" s="4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4"/>
    </row>
    <row r="25" spans="1:15" s="6" customFormat="1" ht="35.1" customHeight="1" x14ac:dyDescent="0.25">
      <c r="A25" s="5" t="s">
        <v>0</v>
      </c>
      <c r="B25" s="5" t="s">
        <v>2</v>
      </c>
      <c r="C25" s="49" t="s">
        <v>47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8" customFormat="1" ht="25.5" x14ac:dyDescent="0.25">
      <c r="A26" s="5" t="s">
        <v>1</v>
      </c>
      <c r="B26" s="5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7" t="s">
        <v>48</v>
      </c>
    </row>
    <row r="27" spans="1:15" s="8" customFormat="1" ht="17.45" customHeight="1" x14ac:dyDescent="0.25">
      <c r="A27" s="5"/>
      <c r="B27" s="9">
        <f t="shared" ref="B27:O27" si="2">SUM(B30:B50)</f>
        <v>49641900</v>
      </c>
      <c r="C27" s="10">
        <f t="shared" si="2"/>
        <v>3122016.71</v>
      </c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3122016.71</v>
      </c>
    </row>
    <row r="28" spans="1:15" s="23" customFormat="1" ht="17.45" customHeight="1" x14ac:dyDescent="0.25">
      <c r="A28" s="4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4"/>
    </row>
    <row r="29" spans="1:15" s="18" customFormat="1" ht="17.45" customHeight="1" x14ac:dyDescent="0.25">
      <c r="A29" s="50" t="s">
        <v>55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s="18" customFormat="1" ht="17.45" customHeight="1" x14ac:dyDescent="0.25">
      <c r="A30" s="16" t="s">
        <v>28</v>
      </c>
      <c r="B30" s="2">
        <v>0</v>
      </c>
      <c r="C30" s="17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>SUM(C30:N30)</f>
        <v>0</v>
      </c>
    </row>
    <row r="31" spans="1:15" s="18" customFormat="1" ht="17.45" customHeight="1" x14ac:dyDescent="0.25">
      <c r="A31" s="16" t="s">
        <v>29</v>
      </c>
      <c r="B31" s="2">
        <f>1499200+551370-51370</f>
        <v>1999200</v>
      </c>
      <c r="C31" s="17"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ref="O31:O50" si="3">SUM(C31:N31)</f>
        <v>0</v>
      </c>
    </row>
    <row r="32" spans="1:15" s="18" customFormat="1" ht="17.45" customHeight="1" x14ac:dyDescent="0.25">
      <c r="A32" s="16" t="s">
        <v>30</v>
      </c>
      <c r="B32" s="2">
        <v>0</v>
      </c>
      <c r="C32" s="17"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3"/>
        <v>0</v>
      </c>
    </row>
    <row r="33" spans="1:15" s="18" customFormat="1" ht="17.45" customHeight="1" x14ac:dyDescent="0.25">
      <c r="A33" s="16" t="s">
        <v>31</v>
      </c>
      <c r="B33" s="2">
        <v>0</v>
      </c>
      <c r="C33" s="17"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3"/>
        <v>0</v>
      </c>
    </row>
    <row r="34" spans="1:15" s="18" customFormat="1" ht="17.45" customHeight="1" x14ac:dyDescent="0.25">
      <c r="A34" s="16" t="s">
        <v>32</v>
      </c>
      <c r="B34" s="2">
        <v>0</v>
      </c>
      <c r="C34" s="17"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3"/>
        <v>0</v>
      </c>
    </row>
    <row r="35" spans="1:15" s="18" customFormat="1" ht="17.45" customHeight="1" x14ac:dyDescent="0.25">
      <c r="A35" s="16" t="s">
        <v>33</v>
      </c>
      <c r="B35" s="2">
        <f>580000</f>
        <v>580000</v>
      </c>
      <c r="C35" s="17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3"/>
        <v>0</v>
      </c>
    </row>
    <row r="36" spans="1:15" s="18" customFormat="1" ht="17.45" customHeight="1" x14ac:dyDescent="0.25">
      <c r="A36" s="16" t="s">
        <v>34</v>
      </c>
      <c r="B36" s="2">
        <v>0</v>
      </c>
      <c r="C36" s="17"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3"/>
        <v>0</v>
      </c>
    </row>
    <row r="37" spans="1:15" s="18" customFormat="1" ht="17.45" customHeight="1" x14ac:dyDescent="0.25">
      <c r="A37" s="16" t="s">
        <v>35</v>
      </c>
      <c r="B37" s="2">
        <v>0</v>
      </c>
      <c r="C37" s="17">
        <v>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3"/>
        <v>0</v>
      </c>
    </row>
    <row r="38" spans="1:15" s="18" customFormat="1" ht="17.45" customHeight="1" x14ac:dyDescent="0.25">
      <c r="A38" s="16" t="s">
        <v>36</v>
      </c>
      <c r="B38" s="2">
        <f>4317900+50000-50000</f>
        <v>4317900</v>
      </c>
      <c r="C38" s="17">
        <v>0</v>
      </c>
      <c r="D38" s="17"/>
      <c r="E38" s="17"/>
      <c r="F38" s="2"/>
      <c r="G38" s="2"/>
      <c r="H38" s="2"/>
      <c r="I38" s="2"/>
      <c r="J38" s="2"/>
      <c r="K38" s="2"/>
      <c r="L38" s="2"/>
      <c r="M38" s="2"/>
      <c r="N38" s="2"/>
      <c r="O38" s="17">
        <f t="shared" si="3"/>
        <v>0</v>
      </c>
    </row>
    <row r="39" spans="1:15" s="18" customFormat="1" ht="25.5" x14ac:dyDescent="0.25">
      <c r="A39" s="27" t="s">
        <v>70</v>
      </c>
      <c r="B39" s="2">
        <f>11238500+60000-560000</f>
        <v>10738500</v>
      </c>
      <c r="C39" s="17">
        <v>0</v>
      </c>
      <c r="D39" s="17"/>
      <c r="E39" s="17"/>
      <c r="F39" s="2"/>
      <c r="G39" s="2"/>
      <c r="H39" s="2"/>
      <c r="I39" s="2"/>
      <c r="J39" s="2"/>
      <c r="K39" s="2"/>
      <c r="L39" s="2"/>
      <c r="M39" s="2"/>
      <c r="N39" s="2"/>
      <c r="O39" s="17">
        <f t="shared" si="3"/>
        <v>0</v>
      </c>
    </row>
    <row r="40" spans="1:15" s="18" customFormat="1" ht="12.75" x14ac:dyDescent="0.25">
      <c r="A40" s="27" t="s">
        <v>72</v>
      </c>
      <c r="B40" s="2">
        <v>0</v>
      </c>
      <c r="C40" s="17">
        <v>0</v>
      </c>
      <c r="D40" s="17"/>
      <c r="E40" s="17"/>
      <c r="F40" s="2"/>
      <c r="G40" s="2"/>
      <c r="H40" s="2"/>
      <c r="I40" s="2"/>
      <c r="J40" s="2"/>
      <c r="K40" s="2"/>
      <c r="L40" s="2"/>
      <c r="M40" s="2"/>
      <c r="N40" s="2"/>
      <c r="O40" s="17">
        <f t="shared" si="3"/>
        <v>0</v>
      </c>
    </row>
    <row r="41" spans="1:15" s="18" customFormat="1" ht="17.45" customHeight="1" x14ac:dyDescent="0.25">
      <c r="A41" s="16" t="s">
        <v>56</v>
      </c>
      <c r="B41" s="24">
        <f>13437300</f>
        <v>13437300</v>
      </c>
      <c r="C41" s="17">
        <v>935145.32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f t="shared" si="3"/>
        <v>935145.32</v>
      </c>
    </row>
    <row r="42" spans="1:15" s="18" customFormat="1" ht="17.45" customHeight="1" x14ac:dyDescent="0.25">
      <c r="A42" s="16" t="s">
        <v>37</v>
      </c>
      <c r="B42" s="24">
        <v>0</v>
      </c>
      <c r="C42" s="17">
        <v>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3"/>
        <v>0</v>
      </c>
    </row>
    <row r="43" spans="1:15" s="26" customFormat="1" ht="17.45" customHeight="1" x14ac:dyDescent="0.25">
      <c r="A43" s="25" t="s">
        <v>57</v>
      </c>
      <c r="B43" s="24">
        <v>0</v>
      </c>
      <c r="C43" s="17">
        <v>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3"/>
        <v>0</v>
      </c>
    </row>
    <row r="44" spans="1:15" s="26" customFormat="1" ht="17.45" customHeight="1" x14ac:dyDescent="0.25">
      <c r="A44" s="25" t="s">
        <v>58</v>
      </c>
      <c r="B44" s="24">
        <v>0</v>
      </c>
      <c r="C44" s="17">
        <v>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3"/>
        <v>0</v>
      </c>
    </row>
    <row r="45" spans="1:15" s="26" customFormat="1" ht="33" customHeight="1" x14ac:dyDescent="0.25">
      <c r="A45" s="27" t="s">
        <v>59</v>
      </c>
      <c r="B45" s="24">
        <v>0</v>
      </c>
      <c r="C45" s="17"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3"/>
        <v>0</v>
      </c>
    </row>
    <row r="46" spans="1:15" s="18" customFormat="1" ht="17.45" customHeight="1" x14ac:dyDescent="0.25">
      <c r="A46" s="16" t="s">
        <v>38</v>
      </c>
      <c r="B46" s="24">
        <v>0</v>
      </c>
      <c r="C46" s="17">
        <v>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3"/>
        <v>0</v>
      </c>
    </row>
    <row r="47" spans="1:15" s="18" customFormat="1" ht="17.45" customHeight="1" x14ac:dyDescent="0.25">
      <c r="A47" s="19" t="s">
        <v>25</v>
      </c>
      <c r="B47" s="24">
        <v>0</v>
      </c>
      <c r="C47" s="17">
        <v>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3"/>
        <v>0</v>
      </c>
    </row>
    <row r="48" spans="1:15" s="18" customFormat="1" ht="17.45" customHeight="1" x14ac:dyDescent="0.25">
      <c r="A48" s="19" t="s">
        <v>26</v>
      </c>
      <c r="B48" s="24">
        <v>0</v>
      </c>
      <c r="C48" s="17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3"/>
        <v>0</v>
      </c>
    </row>
    <row r="49" spans="1:15" s="18" customFormat="1" ht="17.45" customHeight="1" x14ac:dyDescent="0.25">
      <c r="A49" s="19" t="s">
        <v>39</v>
      </c>
      <c r="B49" s="24">
        <f>18569000</f>
        <v>18569000</v>
      </c>
      <c r="C49" s="17">
        <v>2186871.39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3"/>
        <v>2186871.39</v>
      </c>
    </row>
    <row r="50" spans="1:15" s="18" customFormat="1" ht="17.45" customHeight="1" x14ac:dyDescent="0.25">
      <c r="A50" s="16" t="s">
        <v>40</v>
      </c>
      <c r="B50" s="24">
        <v>0</v>
      </c>
      <c r="C50" s="17">
        <v>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3"/>
        <v>0</v>
      </c>
    </row>
    <row r="51" spans="1:15" s="29" customFormat="1" ht="17.45" customHeight="1" x14ac:dyDescent="0.25">
      <c r="A51" s="4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46"/>
    </row>
    <row r="52" spans="1:15" s="6" customFormat="1" ht="35.1" customHeight="1" x14ac:dyDescent="0.25">
      <c r="A52" s="5" t="s">
        <v>0</v>
      </c>
      <c r="B52" s="5" t="s">
        <v>2</v>
      </c>
      <c r="C52" s="49" t="s">
        <v>47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s="8" customFormat="1" ht="25.5" x14ac:dyDescent="0.25">
      <c r="A53" s="5" t="s">
        <v>1</v>
      </c>
      <c r="B53" s="5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7" t="s">
        <v>8</v>
      </c>
      <c r="H53" s="7" t="s">
        <v>9</v>
      </c>
      <c r="I53" s="7" t="s">
        <v>10</v>
      </c>
      <c r="J53" s="7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O53" s="7" t="s">
        <v>48</v>
      </c>
    </row>
    <row r="54" spans="1:15" s="8" customFormat="1" ht="17.45" customHeight="1" x14ac:dyDescent="0.25">
      <c r="A54" s="5"/>
      <c r="B54" s="9">
        <f>SUM(B55:B67)</f>
        <v>44965300</v>
      </c>
      <c r="C54" s="10">
        <f>SUM(C55:C67)</f>
        <v>0</v>
      </c>
      <c r="D54" s="10">
        <f>SUM(D55:D67)</f>
        <v>0</v>
      </c>
      <c r="E54" s="10">
        <f>SUM(E55:E67)</f>
        <v>0</v>
      </c>
      <c r="F54" s="10">
        <f t="shared" ref="F54:N54" si="4">SUM(F55:F67)</f>
        <v>0</v>
      </c>
      <c r="G54" s="10">
        <f t="shared" si="4"/>
        <v>0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>SUM(O55:O67)</f>
        <v>0</v>
      </c>
    </row>
    <row r="55" spans="1:15" s="29" customFormat="1" ht="17.45" customHeight="1" x14ac:dyDescent="0.25">
      <c r="A55" s="4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46"/>
    </row>
    <row r="56" spans="1:15" s="18" customFormat="1" ht="17.45" customHeight="1" x14ac:dyDescent="0.25">
      <c r="A56" s="48" t="s">
        <v>60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s="18" customFormat="1" ht="17.45" customHeight="1" x14ac:dyDescent="0.25">
      <c r="A57" s="16" t="s">
        <v>29</v>
      </c>
      <c r="B57" s="24">
        <v>0</v>
      </c>
      <c r="C57" s="17">
        <v>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f>SUM(C57:N57)</f>
        <v>0</v>
      </c>
    </row>
    <row r="58" spans="1:15" s="18" customFormat="1" ht="17.45" customHeight="1" x14ac:dyDescent="0.25">
      <c r="A58" s="16" t="s">
        <v>32</v>
      </c>
      <c r="B58" s="24">
        <v>0</v>
      </c>
      <c r="C58" s="17">
        <v>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>
        <f t="shared" ref="O58:O67" si="5">SUM(C58:N58)</f>
        <v>0</v>
      </c>
    </row>
    <row r="59" spans="1:15" s="18" customFormat="1" ht="17.45" customHeight="1" x14ac:dyDescent="0.25">
      <c r="A59" s="16" t="s">
        <v>34</v>
      </c>
      <c r="B59" s="24">
        <v>0</v>
      </c>
      <c r="C59" s="17">
        <v>0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>
        <f t="shared" si="5"/>
        <v>0</v>
      </c>
    </row>
    <row r="60" spans="1:15" s="18" customFormat="1" ht="17.45" customHeight="1" x14ac:dyDescent="0.25">
      <c r="A60" s="16" t="s">
        <v>35</v>
      </c>
      <c r="B60" s="24">
        <v>0</v>
      </c>
      <c r="C60" s="17">
        <v>0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>
        <f t="shared" si="5"/>
        <v>0</v>
      </c>
    </row>
    <row r="61" spans="1:15" s="18" customFormat="1" ht="17.45" customHeight="1" x14ac:dyDescent="0.25">
      <c r="A61" s="16" t="s">
        <v>36</v>
      </c>
      <c r="B61" s="24">
        <v>0</v>
      </c>
      <c r="C61" s="17">
        <v>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>
        <f t="shared" si="5"/>
        <v>0</v>
      </c>
    </row>
    <row r="62" spans="1:15" s="18" customFormat="1" ht="25.5" x14ac:dyDescent="0.25">
      <c r="A62" s="27" t="s">
        <v>70</v>
      </c>
      <c r="B62" s="24">
        <f>3531800-2787000</f>
        <v>744800</v>
      </c>
      <c r="C62" s="17">
        <v>0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>
        <f t="shared" si="5"/>
        <v>0</v>
      </c>
    </row>
    <row r="63" spans="1:15" s="18" customFormat="1" ht="17.45" customHeight="1" x14ac:dyDescent="0.25">
      <c r="A63" s="16" t="s">
        <v>71</v>
      </c>
      <c r="B63" s="24">
        <v>0</v>
      </c>
      <c r="C63" s="17">
        <v>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>
        <f t="shared" si="5"/>
        <v>0</v>
      </c>
    </row>
    <row r="64" spans="1:15" s="18" customFormat="1" ht="17.45" customHeight="1" x14ac:dyDescent="0.25">
      <c r="A64" s="16" t="s">
        <v>41</v>
      </c>
      <c r="B64" s="24">
        <f>30909700</f>
        <v>30909700</v>
      </c>
      <c r="C64" s="17">
        <v>0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f t="shared" si="5"/>
        <v>0</v>
      </c>
    </row>
    <row r="65" spans="1:15" s="18" customFormat="1" ht="17.45" customHeight="1" x14ac:dyDescent="0.25">
      <c r="A65" s="16" t="s">
        <v>42</v>
      </c>
      <c r="B65" s="24">
        <f>10523800+3998000-1211000</f>
        <v>13310800</v>
      </c>
      <c r="C65" s="17">
        <v>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>
        <f>SUM(C65:N65)</f>
        <v>0</v>
      </c>
    </row>
    <row r="66" spans="1:15" s="18" customFormat="1" ht="17.45" customHeight="1" x14ac:dyDescent="0.25">
      <c r="A66" s="16" t="s">
        <v>25</v>
      </c>
      <c r="B66" s="24">
        <v>0</v>
      </c>
      <c r="C66" s="17">
        <v>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>
        <f t="shared" si="5"/>
        <v>0</v>
      </c>
    </row>
    <row r="67" spans="1:15" s="18" customFormat="1" ht="17.45" customHeight="1" x14ac:dyDescent="0.25">
      <c r="A67" s="16" t="s">
        <v>26</v>
      </c>
      <c r="B67" s="24">
        <v>0</v>
      </c>
      <c r="C67" s="17">
        <v>0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f t="shared" si="5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30" t="s">
        <v>43</v>
      </c>
      <c r="B69" s="10">
        <f>SUM(B70:B72)</f>
        <v>200000</v>
      </c>
      <c r="C69" s="10">
        <f t="shared" ref="C69:O69" si="6">SUM(C70:C72)</f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6"/>
        <v>0</v>
      </c>
    </row>
    <row r="70" spans="1:15" s="32" customFormat="1" ht="17.45" customHeight="1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s="18" customFormat="1" ht="17.45" customHeight="1" x14ac:dyDescent="0.25">
      <c r="A71" s="16" t="s">
        <v>44</v>
      </c>
      <c r="B71" s="24">
        <f>200000</f>
        <v>200000</v>
      </c>
      <c r="C71" s="17">
        <v>0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f>SUM(C71:N71)</f>
        <v>0</v>
      </c>
    </row>
    <row r="72" spans="1:15" s="18" customFormat="1" ht="17.45" customHeight="1" x14ac:dyDescent="0.25">
      <c r="A72" s="16"/>
      <c r="B72" s="2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35" customFormat="1" ht="17.45" customHeight="1" x14ac:dyDescent="0.15">
      <c r="A73" s="33" t="s">
        <v>61</v>
      </c>
      <c r="B73" s="34">
        <f>B5+B27+B54+B69</f>
        <v>94807200</v>
      </c>
      <c r="C73" s="34">
        <f t="shared" ref="C73:O73" si="7">C5+C27+C54+C69</f>
        <v>3122016.71</v>
      </c>
      <c r="D73" s="34">
        <f t="shared" si="7"/>
        <v>0</v>
      </c>
      <c r="E73" s="34">
        <f t="shared" si="7"/>
        <v>0</v>
      </c>
      <c r="F73" s="34">
        <f t="shared" si="7"/>
        <v>0</v>
      </c>
      <c r="G73" s="34">
        <f t="shared" si="7"/>
        <v>0</v>
      </c>
      <c r="H73" s="34">
        <f t="shared" si="7"/>
        <v>0</v>
      </c>
      <c r="I73" s="34">
        <f t="shared" si="7"/>
        <v>0</v>
      </c>
      <c r="J73" s="34">
        <f t="shared" si="7"/>
        <v>0</v>
      </c>
      <c r="K73" s="34">
        <f t="shared" si="7"/>
        <v>0</v>
      </c>
      <c r="L73" s="34">
        <f t="shared" si="7"/>
        <v>0</v>
      </c>
      <c r="M73" s="34">
        <f t="shared" si="7"/>
        <v>0</v>
      </c>
      <c r="N73" s="34">
        <f t="shared" si="7"/>
        <v>0</v>
      </c>
      <c r="O73" s="34">
        <f t="shared" si="7"/>
        <v>3122016.71</v>
      </c>
    </row>
    <row r="74" spans="1:15" ht="17.45" customHeight="1" x14ac:dyDescent="0.25">
      <c r="A74" s="36" t="s">
        <v>62</v>
      </c>
      <c r="B74" s="59" t="s">
        <v>45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</row>
    <row r="75" spans="1:15" ht="17.45" customHeight="1" x14ac:dyDescent="0.25">
      <c r="A75" s="37" t="s">
        <v>16</v>
      </c>
      <c r="B75" s="47" t="s">
        <v>74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</row>
    <row r="76" spans="1:15" ht="17.45" customHeight="1" x14ac:dyDescent="0.25">
      <c r="A76" s="1" t="s">
        <v>46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5" t="s">
        <v>63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2" customFormat="1" ht="17.45" customHeight="1" x14ac:dyDescent="0.25">
      <c r="A78" s="55" t="s">
        <v>64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42" customFormat="1" ht="17.45" customHeight="1" x14ac:dyDescent="0.25">
      <c r="A79" s="55" t="s">
        <v>65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42" customFormat="1" ht="17.45" customHeight="1" x14ac:dyDescent="0.25">
      <c r="A80" s="54" t="s">
        <v>66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spans="1:15" s="42" customFormat="1" ht="34.5" customHeight="1" x14ac:dyDescent="0.25">
      <c r="A81" s="53" t="s">
        <v>67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1:15" s="42" customFormat="1" ht="17.45" customHeight="1" x14ac:dyDescent="0.25">
      <c r="A82" s="54" t="s">
        <v>68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1:15" s="42" customFormat="1" ht="17.45" customHeight="1" x14ac:dyDescent="0.25">
      <c r="A83" s="55" t="s">
        <v>69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42" customFormat="1" ht="33.75" customHeight="1" x14ac:dyDescent="0.25">
      <c r="A84" s="53" t="s">
        <v>73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2022-03-17T19:21:15Z</dcterms:modified>
</cp:coreProperties>
</file>